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<sst xmlns="http://schemas.openxmlformats.org/spreadsheetml/2006/main" count="80" uniqueCount="67">
  <si>
    <t>bevételi előirányzatai kiemelt előirányzatonként</t>
  </si>
  <si>
    <t>kiadási előirányzatai kiemelt előirányzatonként</t>
  </si>
  <si>
    <t xml:space="preserve">  Személyi jellegű kiadások</t>
  </si>
  <si>
    <t xml:space="preserve">  Munkaadókat terhelő járulékok</t>
  </si>
  <si>
    <t xml:space="preserve">  Dologi jellegű kiadások</t>
  </si>
  <si>
    <t xml:space="preserve">  Szociális juttatások</t>
  </si>
  <si>
    <t>kötelező</t>
  </si>
  <si>
    <t>e Ft</t>
  </si>
  <si>
    <t xml:space="preserve">        - felhalmozási célú pénzeszközátadás</t>
  </si>
  <si>
    <t xml:space="preserve">         - államiból</t>
  </si>
  <si>
    <t xml:space="preserve">         - önkormányzatiból</t>
  </si>
  <si>
    <t>Felújítás</t>
  </si>
  <si>
    <t>KIADÁSOK MINDÖSSZESEN (I.,….III.):</t>
  </si>
  <si>
    <t xml:space="preserve">        - felh.célú támogatásértékű kiadás</t>
  </si>
  <si>
    <t xml:space="preserve">    -  Működési tartalék</t>
  </si>
  <si>
    <t xml:space="preserve">        - Kölcsönök (felhalmozási)</t>
  </si>
  <si>
    <t xml:space="preserve">        -  Felhalmozási tartalék</t>
  </si>
  <si>
    <t>I. Működési kiadások (1….4;8)</t>
  </si>
  <si>
    <t>II. Felhalmozási kiadások (10….12)</t>
  </si>
  <si>
    <t xml:space="preserve">     - irányítószervi támogatás(19;20)</t>
  </si>
  <si>
    <t>ebből</t>
  </si>
  <si>
    <t>Ssz.</t>
  </si>
  <si>
    <t>megnevezés</t>
  </si>
  <si>
    <t>terv</t>
  </si>
  <si>
    <t>önként</t>
  </si>
  <si>
    <t>vállalt</t>
  </si>
  <si>
    <t>feladat</t>
  </si>
  <si>
    <t>állami támogatás</t>
  </si>
  <si>
    <t xml:space="preserve">      Helyi adók</t>
  </si>
  <si>
    <t xml:space="preserve">       Kölcsön visszatérülés</t>
  </si>
  <si>
    <t xml:space="preserve">     Maradvány igénybevétele</t>
  </si>
  <si>
    <t xml:space="preserve">     Hitel kölcsön felvétele</t>
  </si>
  <si>
    <t xml:space="preserve">     Működési irányítószervi támogatás</t>
  </si>
  <si>
    <t xml:space="preserve">III. Műk.  célú pe. átvétel áht-n kívülről </t>
  </si>
  <si>
    <t xml:space="preserve">       Bírság, pótlék </t>
  </si>
  <si>
    <t xml:space="preserve">     Átengedett kp.adók (gépjármű, föld)</t>
  </si>
  <si>
    <t xml:space="preserve">      Felhalmozási c. támogatás Áht-n belülről </t>
  </si>
  <si>
    <t xml:space="preserve">I. Intézményi működési bev. </t>
  </si>
  <si>
    <t>IV. Működési kölcsön visszatérülése</t>
  </si>
  <si>
    <t xml:space="preserve">VII. Felhalmozási bevétel </t>
  </si>
  <si>
    <t xml:space="preserve">    - működési célú pe. Átadás Áht-n belülre</t>
  </si>
  <si>
    <t xml:space="preserve">VI. MŰKÖDÉSI BEV. ÖSSZ. (I…V): </t>
  </si>
  <si>
    <t>X. FELHALMOZÁSI BEV.ÖSSZ. (VII…IX)</t>
  </si>
  <si>
    <t>XII. BEVÉTELEK MINDÖ.:(VI;X;XI)</t>
  </si>
  <si>
    <t xml:space="preserve">  Egyéb működési kiadások (5…7)</t>
  </si>
  <si>
    <t>Egyéb felhalmozási kiadások (13….16)</t>
  </si>
  <si>
    <t>II. Műk.c.támogatások áht-n belül</t>
  </si>
  <si>
    <t xml:space="preserve">V. Közhatalmi bevételek (6….8) </t>
  </si>
  <si>
    <t>VIII. Felh. célú támog.Áht-n belülről (12)</t>
  </si>
  <si>
    <t>IX. Egyéb felhalmozási bevétel (14,15)</t>
  </si>
  <si>
    <t xml:space="preserve">XI. FINANSZÍROZÁSI BEV. ÖSSZ.: (18…20) </t>
  </si>
  <si>
    <t xml:space="preserve">       Felhalmozási célú pe. Átvétel Áht-n kívülről</t>
  </si>
  <si>
    <t xml:space="preserve">    - felhalmozási hitel törl.</t>
  </si>
  <si>
    <t xml:space="preserve">2018. évi </t>
  </si>
  <si>
    <t xml:space="preserve">2019. évi </t>
  </si>
  <si>
    <t xml:space="preserve">    - Lízimgdíj Ford busz</t>
  </si>
  <si>
    <t>III. Finanszírozási kiadások (18,22,23)</t>
  </si>
  <si>
    <t xml:space="preserve">    - Működési célú pe átadásÁht-n kívülre(civil, sport)</t>
  </si>
  <si>
    <t>önként vállalt: civiltámogatások, tanyagondnoki szolgálat</t>
  </si>
  <si>
    <t>Beruházás útépítés pályázat önerő hitelből</t>
  </si>
  <si>
    <t>ei.</t>
  </si>
  <si>
    <t xml:space="preserve">2020. évi </t>
  </si>
  <si>
    <t>3. melléklet a  ….../2020.(_______) Önkormányzati rendelethez</t>
  </si>
  <si>
    <t xml:space="preserve">Szegvár Nagyközségi Önkormányzat 2020. évi </t>
  </si>
  <si>
    <t>ei</t>
  </si>
  <si>
    <t>2020. évi</t>
  </si>
  <si>
    <t>eFt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</si>
</sst>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3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right" wrapText="1"/>
    </xf>
    <xf numFmtId="3" fontId="11" fillId="0" borderId="15" xfId="0" applyNumberFormat="1" applyFont="1" applyFill="1" applyBorder="1" applyAlignment="1">
      <alignment horizontal="center" wrapText="1"/>
    </xf>
    <xf numFmtId="3" fontId="11" fillId="0" borderId="15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2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3" fontId="8" fillId="0" borderId="11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9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3" fontId="0" fillId="0" borderId="0" xfId="0" applyNumberForma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zoomScale="145" zoomScaleNormal="145" zoomScalePageLayoutView="0" workbookViewId="0" topLeftCell="A1">
      <selection activeCell="A3" sqref="A3:G3"/>
    </sheetView>
  </sheetViews>
  <sheetFormatPr defaultColWidth="9.140625" defaultRowHeight="12.75"/>
  <cols>
    <col min="1" max="1" width="5.421875" style="3" customWidth="1"/>
    <col min="2" max="2" width="37.7109375" style="3" customWidth="1"/>
    <col min="3" max="5" width="8.00390625" style="12" customWidth="1"/>
    <col min="6" max="6" width="8.28125" style="12" customWidth="1"/>
    <col min="7" max="7" width="8.00390625" style="12" bestFit="1" customWidth="1"/>
  </cols>
  <sheetData>
    <row r="1" spans="1:7" ht="12.75">
      <c r="A1" s="69" t="s">
        <v>62</v>
      </c>
      <c r="B1" s="69"/>
      <c r="C1" s="69"/>
      <c r="D1" s="69"/>
      <c r="E1" s="69"/>
      <c r="F1" s="69"/>
      <c r="G1" s="69"/>
    </row>
    <row r="2" spans="1:7" s="1" customFormat="1" ht="12.75">
      <c r="A2" s="68" t="s">
        <v>63</v>
      </c>
      <c r="B2" s="68"/>
      <c r="C2" s="68"/>
      <c r="D2" s="68"/>
      <c r="E2" s="68"/>
      <c r="F2" s="68"/>
      <c r="G2" s="68"/>
    </row>
    <row r="3" spans="1:7" ht="12.75">
      <c r="A3" s="68" t="s">
        <v>0</v>
      </c>
      <c r="B3" s="68"/>
      <c r="C3" s="68"/>
      <c r="D3" s="68"/>
      <c r="E3" s="68"/>
      <c r="F3" s="68"/>
      <c r="G3" s="68"/>
    </row>
    <row r="4" spans="1:7" ht="12.75">
      <c r="A4" s="48"/>
      <c r="B4" s="20"/>
      <c r="G4" s="63" t="s">
        <v>7</v>
      </c>
    </row>
    <row r="5" spans="1:7" s="21" customFormat="1" ht="11.25" customHeight="1">
      <c r="A5" s="25"/>
      <c r="B5" s="26"/>
      <c r="C5" s="27" t="s">
        <v>53</v>
      </c>
      <c r="D5" s="27" t="s">
        <v>54</v>
      </c>
      <c r="E5" s="27" t="s">
        <v>61</v>
      </c>
      <c r="F5" s="65" t="s">
        <v>20</v>
      </c>
      <c r="G5" s="66"/>
    </row>
    <row r="6" spans="1:7" s="22" customFormat="1" ht="9" customHeight="1">
      <c r="A6" s="28" t="s">
        <v>21</v>
      </c>
      <c r="B6" s="29" t="s">
        <v>22</v>
      </c>
      <c r="C6" s="31" t="s">
        <v>60</v>
      </c>
      <c r="D6" s="31" t="s">
        <v>60</v>
      </c>
      <c r="E6" s="31" t="s">
        <v>23</v>
      </c>
      <c r="F6" s="32" t="s">
        <v>24</v>
      </c>
      <c r="G6" s="32" t="s">
        <v>6</v>
      </c>
    </row>
    <row r="7" spans="1:7" s="22" customFormat="1" ht="8.25" customHeight="1">
      <c r="A7" s="33"/>
      <c r="B7" s="34"/>
      <c r="C7" s="30"/>
      <c r="D7" s="30"/>
      <c r="E7" s="30"/>
      <c r="F7" s="35" t="s">
        <v>25</v>
      </c>
      <c r="G7" s="35" t="s">
        <v>26</v>
      </c>
    </row>
    <row r="8" spans="1:7" s="23" customFormat="1" ht="12.75">
      <c r="A8" s="36">
        <v>1</v>
      </c>
      <c r="B8" s="37" t="s">
        <v>37</v>
      </c>
      <c r="C8" s="56">
        <v>18423</v>
      </c>
      <c r="D8" s="56">
        <v>24042</v>
      </c>
      <c r="E8" s="56">
        <v>18946</v>
      </c>
      <c r="F8" s="51">
        <v>0</v>
      </c>
      <c r="G8" s="56">
        <f>E8-F8</f>
        <v>18946</v>
      </c>
    </row>
    <row r="9" spans="1:7" s="23" customFormat="1" ht="12.75">
      <c r="A9" s="38">
        <v>2</v>
      </c>
      <c r="B9" s="39" t="s">
        <v>27</v>
      </c>
      <c r="C9" s="49">
        <v>274976</v>
      </c>
      <c r="D9" s="49">
        <v>279035</v>
      </c>
      <c r="E9" s="49">
        <v>286496</v>
      </c>
      <c r="F9" s="50">
        <v>4250</v>
      </c>
      <c r="G9" s="56">
        <f aca="true" t="shared" si="0" ref="G9:G29">E9-F9</f>
        <v>282246</v>
      </c>
    </row>
    <row r="10" spans="1:7" s="23" customFormat="1" ht="12.75" customHeight="1">
      <c r="A10" s="36">
        <v>3</v>
      </c>
      <c r="B10" s="41" t="s">
        <v>46</v>
      </c>
      <c r="C10" s="56">
        <f>SUM(C9:C9)</f>
        <v>274976</v>
      </c>
      <c r="D10" s="56">
        <f>SUM(D9:D9)</f>
        <v>279035</v>
      </c>
      <c r="E10" s="56">
        <v>286496</v>
      </c>
      <c r="F10" s="56">
        <v>4250</v>
      </c>
      <c r="G10" s="56">
        <f t="shared" si="0"/>
        <v>282246</v>
      </c>
    </row>
    <row r="11" spans="1:7" s="23" customFormat="1" ht="12.75">
      <c r="A11" s="36">
        <v>4</v>
      </c>
      <c r="B11" s="41" t="s">
        <v>33</v>
      </c>
      <c r="C11" s="56">
        <v>0</v>
      </c>
      <c r="D11" s="56">
        <v>0</v>
      </c>
      <c r="E11" s="56">
        <v>0</v>
      </c>
      <c r="F11" s="51">
        <v>0</v>
      </c>
      <c r="G11" s="56">
        <f t="shared" si="0"/>
        <v>0</v>
      </c>
    </row>
    <row r="12" spans="1:7" s="23" customFormat="1" ht="12.75">
      <c r="A12" s="40">
        <v>5</v>
      </c>
      <c r="B12" s="41" t="s">
        <v>38</v>
      </c>
      <c r="C12" s="56">
        <v>200</v>
      </c>
      <c r="D12" s="56">
        <v>200</v>
      </c>
      <c r="E12" s="56">
        <v>200</v>
      </c>
      <c r="F12" s="51">
        <v>0</v>
      </c>
      <c r="G12" s="56">
        <f t="shared" si="0"/>
        <v>200</v>
      </c>
    </row>
    <row r="13" spans="1:7" s="22" customFormat="1" ht="12.75">
      <c r="A13" s="47">
        <v>6</v>
      </c>
      <c r="B13" s="43" t="s">
        <v>34</v>
      </c>
      <c r="C13" s="49">
        <v>0</v>
      </c>
      <c r="D13" s="49">
        <v>1000</v>
      </c>
      <c r="E13" s="49">
        <v>1000</v>
      </c>
      <c r="F13" s="50">
        <v>0</v>
      </c>
      <c r="G13" s="56">
        <f t="shared" si="0"/>
        <v>1000</v>
      </c>
    </row>
    <row r="14" spans="1:7" s="23" customFormat="1" ht="12.75">
      <c r="A14" s="47">
        <v>7</v>
      </c>
      <c r="B14" s="43" t="s">
        <v>28</v>
      </c>
      <c r="C14" s="49">
        <v>88000</v>
      </c>
      <c r="D14" s="49">
        <v>87000</v>
      </c>
      <c r="E14" s="49">
        <v>97500</v>
      </c>
      <c r="F14" s="50">
        <v>5793</v>
      </c>
      <c r="G14" s="56">
        <f t="shared" si="0"/>
        <v>91707</v>
      </c>
    </row>
    <row r="15" spans="1:7" s="23" customFormat="1" ht="12.75">
      <c r="A15" s="38">
        <v>8</v>
      </c>
      <c r="B15" s="43" t="s">
        <v>35</v>
      </c>
      <c r="C15" s="49">
        <v>9000</v>
      </c>
      <c r="D15" s="49">
        <v>8800</v>
      </c>
      <c r="E15" s="49">
        <v>10000</v>
      </c>
      <c r="F15" s="50">
        <v>0</v>
      </c>
      <c r="G15" s="56">
        <f t="shared" si="0"/>
        <v>10000</v>
      </c>
    </row>
    <row r="16" spans="1:7" s="23" customFormat="1" ht="12.75">
      <c r="A16" s="36">
        <v>9</v>
      </c>
      <c r="B16" s="41" t="s">
        <v>47</v>
      </c>
      <c r="C16" s="56">
        <f>SUM(C13:C15)</f>
        <v>97000</v>
      </c>
      <c r="D16" s="56">
        <f>SUM(D13:D15)</f>
        <v>96800</v>
      </c>
      <c r="E16" s="56">
        <v>108500</v>
      </c>
      <c r="F16" s="56">
        <v>5793</v>
      </c>
      <c r="G16" s="56">
        <f t="shared" si="0"/>
        <v>102707</v>
      </c>
    </row>
    <row r="17" spans="1:7" s="22" customFormat="1" ht="12.75">
      <c r="A17" s="36">
        <v>10</v>
      </c>
      <c r="B17" s="41" t="s">
        <v>41</v>
      </c>
      <c r="C17" s="56">
        <f>SUM(C8+C10+C11+C12+C16)</f>
        <v>390599</v>
      </c>
      <c r="D17" s="56">
        <f>SUM(D8+D10+D11+D12+D16)</f>
        <v>400077</v>
      </c>
      <c r="E17" s="56">
        <f>E8+E10+E11+E12+E16</f>
        <v>414142</v>
      </c>
      <c r="F17" s="56">
        <f>F10+F16</f>
        <v>10043</v>
      </c>
      <c r="G17" s="56">
        <f t="shared" si="0"/>
        <v>404099</v>
      </c>
    </row>
    <row r="18" spans="1:7" s="23" customFormat="1" ht="12.75">
      <c r="A18" s="40">
        <v>11</v>
      </c>
      <c r="B18" s="44" t="s">
        <v>39</v>
      </c>
      <c r="C18" s="49">
        <v>0</v>
      </c>
      <c r="D18" s="49">
        <v>0</v>
      </c>
      <c r="E18" s="49">
        <v>0</v>
      </c>
      <c r="F18" s="50">
        <v>0</v>
      </c>
      <c r="G18" s="56">
        <f t="shared" si="0"/>
        <v>0</v>
      </c>
    </row>
    <row r="19" spans="1:7" s="23" customFormat="1" ht="12.75">
      <c r="A19" s="36">
        <v>12</v>
      </c>
      <c r="B19" s="13" t="s">
        <v>36</v>
      </c>
      <c r="C19" s="49">
        <v>0</v>
      </c>
      <c r="D19" s="49">
        <v>0</v>
      </c>
      <c r="E19" s="49">
        <v>0</v>
      </c>
      <c r="F19" s="50">
        <v>0</v>
      </c>
      <c r="G19" s="56">
        <f t="shared" si="0"/>
        <v>0</v>
      </c>
    </row>
    <row r="20" spans="1:7" s="23" customFormat="1" ht="12.75">
      <c r="A20" s="36">
        <v>13</v>
      </c>
      <c r="B20" s="44" t="s">
        <v>48</v>
      </c>
      <c r="C20" s="56">
        <f>SUM(C19:C19)</f>
        <v>0</v>
      </c>
      <c r="D20" s="56">
        <f>SUM(D19:D19)</f>
        <v>0</v>
      </c>
      <c r="E20" s="56">
        <v>0</v>
      </c>
      <c r="F20" s="56">
        <v>0</v>
      </c>
      <c r="G20" s="56">
        <f t="shared" si="0"/>
        <v>0</v>
      </c>
    </row>
    <row r="21" spans="1:7" s="22" customFormat="1" ht="12.75">
      <c r="A21" s="38">
        <v>14</v>
      </c>
      <c r="B21" s="13" t="s">
        <v>51</v>
      </c>
      <c r="C21" s="49">
        <v>0</v>
      </c>
      <c r="D21" s="49">
        <v>0</v>
      </c>
      <c r="E21" s="49">
        <v>0</v>
      </c>
      <c r="F21" s="50">
        <v>0</v>
      </c>
      <c r="G21" s="56">
        <f t="shared" si="0"/>
        <v>0</v>
      </c>
    </row>
    <row r="22" spans="1:7" s="24" customFormat="1" ht="12.75">
      <c r="A22" s="47">
        <v>15</v>
      </c>
      <c r="B22" s="13" t="s">
        <v>29</v>
      </c>
      <c r="C22" s="49">
        <v>1500</v>
      </c>
      <c r="D22" s="49">
        <v>1400</v>
      </c>
      <c r="E22" s="49">
        <v>2600</v>
      </c>
      <c r="F22" s="50">
        <v>0</v>
      </c>
      <c r="G22" s="56">
        <f t="shared" si="0"/>
        <v>2600</v>
      </c>
    </row>
    <row r="23" spans="1:7" s="23" customFormat="1" ht="12.75">
      <c r="A23" s="36">
        <v>16</v>
      </c>
      <c r="B23" s="44" t="s">
        <v>49</v>
      </c>
      <c r="C23" s="56">
        <f>SUM(C21:C22)</f>
        <v>1500</v>
      </c>
      <c r="D23" s="56">
        <f>SUM(D21:D22)</f>
        <v>1400</v>
      </c>
      <c r="E23" s="56">
        <v>2600</v>
      </c>
      <c r="F23" s="56">
        <v>0</v>
      </c>
      <c r="G23" s="56">
        <f t="shared" si="0"/>
        <v>2600</v>
      </c>
    </row>
    <row r="24" spans="1:7" s="23" customFormat="1" ht="12.75">
      <c r="A24" s="40">
        <v>17</v>
      </c>
      <c r="B24" s="44" t="s">
        <v>42</v>
      </c>
      <c r="C24" s="56">
        <f>SUM(C18+C20+C23)</f>
        <v>1500</v>
      </c>
      <c r="D24" s="56">
        <f>SUM(D18+D20+D23)</f>
        <v>1400</v>
      </c>
      <c r="E24" s="56">
        <v>2600</v>
      </c>
      <c r="F24" s="56">
        <v>0</v>
      </c>
      <c r="G24" s="56">
        <f t="shared" si="0"/>
        <v>2600</v>
      </c>
    </row>
    <row r="25" spans="1:7" s="24" customFormat="1" ht="12.75">
      <c r="A25" s="47">
        <v>18</v>
      </c>
      <c r="B25" s="13" t="s">
        <v>30</v>
      </c>
      <c r="C25" s="49">
        <v>0</v>
      </c>
      <c r="D25" s="49">
        <v>0</v>
      </c>
      <c r="E25" s="49">
        <v>0</v>
      </c>
      <c r="F25" s="50">
        <v>0</v>
      </c>
      <c r="G25" s="56">
        <f t="shared" si="0"/>
        <v>0</v>
      </c>
    </row>
    <row r="26" spans="1:7" s="23" customFormat="1" ht="12.75">
      <c r="A26" s="47">
        <v>19</v>
      </c>
      <c r="B26" s="13" t="s">
        <v>31</v>
      </c>
      <c r="C26" s="49">
        <v>98402</v>
      </c>
      <c r="D26" s="49">
        <v>92047</v>
      </c>
      <c r="E26" s="49">
        <v>89697</v>
      </c>
      <c r="F26" s="50">
        <v>0</v>
      </c>
      <c r="G26" s="56">
        <f t="shared" si="0"/>
        <v>89697</v>
      </c>
    </row>
    <row r="27" spans="1:7" s="22" customFormat="1" ht="12.75">
      <c r="A27" s="38">
        <v>20</v>
      </c>
      <c r="B27" s="13" t="s">
        <v>32</v>
      </c>
      <c r="C27" s="49">
        <v>0</v>
      </c>
      <c r="D27" s="49">
        <v>0</v>
      </c>
      <c r="E27" s="49">
        <v>0</v>
      </c>
      <c r="F27" s="50">
        <v>0</v>
      </c>
      <c r="G27" s="56">
        <f t="shared" si="0"/>
        <v>0</v>
      </c>
    </row>
    <row r="28" spans="1:7" s="22" customFormat="1" ht="12.75">
      <c r="A28" s="36">
        <v>21</v>
      </c>
      <c r="B28" s="44" t="s">
        <v>50</v>
      </c>
      <c r="C28" s="56">
        <f>SUM(C25:C27)</f>
        <v>98402</v>
      </c>
      <c r="D28" s="56">
        <f>SUM(D25:D27)</f>
        <v>92047</v>
      </c>
      <c r="E28" s="56">
        <f>SUM(E25:E27)</f>
        <v>89697</v>
      </c>
      <c r="F28" s="56">
        <v>0</v>
      </c>
      <c r="G28" s="56">
        <f t="shared" si="0"/>
        <v>89697</v>
      </c>
    </row>
    <row r="29" spans="1:8" s="22" customFormat="1" ht="13.5" customHeight="1">
      <c r="A29" s="36">
        <v>22</v>
      </c>
      <c r="B29" s="41" t="s">
        <v>43</v>
      </c>
      <c r="C29" s="42">
        <f>SUM(C17+C24+C28)</f>
        <v>490501</v>
      </c>
      <c r="D29" s="42">
        <f>SUM(D17+D24+D28)</f>
        <v>493524</v>
      </c>
      <c r="E29" s="42">
        <f>E17+E24+E28</f>
        <v>506439</v>
      </c>
      <c r="F29" s="42">
        <v>10043</v>
      </c>
      <c r="G29" s="56">
        <f t="shared" si="0"/>
        <v>496396</v>
      </c>
      <c r="H29" s="60"/>
    </row>
    <row r="30" spans="1:7" s="46" customFormat="1" ht="13.5" customHeight="1">
      <c r="A30" s="59"/>
      <c r="B30" s="45"/>
      <c r="C30" s="52"/>
      <c r="D30" s="52"/>
      <c r="E30" s="52"/>
      <c r="F30" s="53"/>
      <c r="G30" s="52"/>
    </row>
    <row r="31" spans="1:7" ht="12.75">
      <c r="A31" s="67" t="s">
        <v>63</v>
      </c>
      <c r="B31" s="67"/>
      <c r="C31" s="67"/>
      <c r="D31" s="67"/>
      <c r="E31" s="67"/>
      <c r="F31" s="67"/>
      <c r="G31" s="67"/>
    </row>
    <row r="32" spans="1:7" ht="12.75">
      <c r="A32" s="68" t="s">
        <v>1</v>
      </c>
      <c r="B32" s="68"/>
      <c r="C32" s="68"/>
      <c r="D32" s="68"/>
      <c r="E32" s="68"/>
      <c r="F32" s="68"/>
      <c r="G32" s="68"/>
    </row>
    <row r="33" spans="1:7" ht="12.75">
      <c r="A33" s="20"/>
      <c r="B33" s="20"/>
      <c r="C33" s="20"/>
      <c r="D33" s="20"/>
      <c r="E33" s="20"/>
      <c r="F33" s="20"/>
      <c r="G33" s="63" t="s">
        <v>66</v>
      </c>
    </row>
    <row r="34" spans="1:7" ht="12.75">
      <c r="A34" s="25"/>
      <c r="B34" s="26"/>
      <c r="C34" s="27" t="s">
        <v>53</v>
      </c>
      <c r="D34" s="27" t="s">
        <v>54</v>
      </c>
      <c r="E34" s="27" t="s">
        <v>65</v>
      </c>
      <c r="F34" s="65" t="s">
        <v>20</v>
      </c>
      <c r="G34" s="66"/>
    </row>
    <row r="35" spans="1:7" ht="12.75">
      <c r="A35" s="28" t="s">
        <v>21</v>
      </c>
      <c r="B35" s="29" t="s">
        <v>22</v>
      </c>
      <c r="C35" s="31" t="s">
        <v>64</v>
      </c>
      <c r="D35" s="31" t="s">
        <v>64</v>
      </c>
      <c r="E35" s="31" t="s">
        <v>23</v>
      </c>
      <c r="F35" s="32" t="s">
        <v>24</v>
      </c>
      <c r="G35" s="32" t="s">
        <v>6</v>
      </c>
    </row>
    <row r="36" spans="1:7" ht="12.75">
      <c r="A36" s="33"/>
      <c r="B36" s="34"/>
      <c r="C36" s="30"/>
      <c r="D36" s="30"/>
      <c r="E36" s="30"/>
      <c r="F36" s="35" t="s">
        <v>25</v>
      </c>
      <c r="G36" s="35" t="s">
        <v>26</v>
      </c>
    </row>
    <row r="37" spans="1:7" s="16" customFormat="1" ht="12.75">
      <c r="A37" s="4">
        <v>1</v>
      </c>
      <c r="B37" s="6" t="s">
        <v>2</v>
      </c>
      <c r="C37" s="54">
        <v>23430</v>
      </c>
      <c r="D37" s="54">
        <v>19716</v>
      </c>
      <c r="E37" s="54">
        <v>21103</v>
      </c>
      <c r="F37" s="13">
        <v>0</v>
      </c>
      <c r="G37" s="54">
        <f>E37-F37</f>
        <v>21103</v>
      </c>
    </row>
    <row r="38" spans="1:7" s="16" customFormat="1" ht="12.75">
      <c r="A38" s="4">
        <v>2</v>
      </c>
      <c r="B38" s="6" t="s">
        <v>3</v>
      </c>
      <c r="C38" s="54">
        <v>4930</v>
      </c>
      <c r="D38" s="54">
        <v>4140</v>
      </c>
      <c r="E38" s="54">
        <v>3830</v>
      </c>
      <c r="F38" s="13">
        <v>0</v>
      </c>
      <c r="G38" s="54">
        <f aca="true" t="shared" si="1" ref="G38:G60">E38-F38</f>
        <v>3830</v>
      </c>
    </row>
    <row r="39" spans="1:7" s="16" customFormat="1" ht="12.75">
      <c r="A39" s="4">
        <v>3</v>
      </c>
      <c r="B39" s="6" t="s">
        <v>4</v>
      </c>
      <c r="C39" s="54">
        <v>98292</v>
      </c>
      <c r="D39" s="54">
        <v>93735</v>
      </c>
      <c r="E39" s="54">
        <v>93784</v>
      </c>
      <c r="F39" s="13">
        <v>0</v>
      </c>
      <c r="G39" s="54">
        <f t="shared" si="1"/>
        <v>93784</v>
      </c>
    </row>
    <row r="40" spans="1:7" s="16" customFormat="1" ht="12.75">
      <c r="A40" s="4">
        <v>4</v>
      </c>
      <c r="B40" s="6" t="s">
        <v>44</v>
      </c>
      <c r="C40" s="54">
        <f>SUM(C41:C43)</f>
        <v>49992</v>
      </c>
      <c r="D40" s="54">
        <f>SUM(D41:D43)</f>
        <v>33060</v>
      </c>
      <c r="E40" s="54">
        <v>50900</v>
      </c>
      <c r="F40" s="54">
        <v>4500</v>
      </c>
      <c r="G40" s="54">
        <f t="shared" si="1"/>
        <v>46400</v>
      </c>
    </row>
    <row r="41" spans="1:7" s="2" customFormat="1" ht="12" customHeight="1">
      <c r="A41" s="58">
        <v>5</v>
      </c>
      <c r="B41" s="9" t="s">
        <v>57</v>
      </c>
      <c r="C41" s="55">
        <v>48760</v>
      </c>
      <c r="D41" s="55">
        <v>33060</v>
      </c>
      <c r="E41" s="55">
        <v>50900</v>
      </c>
      <c r="F41" s="15">
        <v>4500</v>
      </c>
      <c r="G41" s="54">
        <f t="shared" si="1"/>
        <v>46400</v>
      </c>
    </row>
    <row r="42" spans="1:7" s="2" customFormat="1" ht="12.75">
      <c r="A42" s="58">
        <v>6</v>
      </c>
      <c r="B42" s="9" t="s">
        <v>40</v>
      </c>
      <c r="C42" s="55">
        <v>600</v>
      </c>
      <c r="D42" s="55">
        <v>0</v>
      </c>
      <c r="E42" s="55">
        <v>0</v>
      </c>
      <c r="F42" s="15">
        <v>0</v>
      </c>
      <c r="G42" s="54">
        <f t="shared" si="1"/>
        <v>0</v>
      </c>
    </row>
    <row r="43" spans="1:7" s="2" customFormat="1" ht="12.75">
      <c r="A43" s="58">
        <v>7</v>
      </c>
      <c r="B43" s="9" t="s">
        <v>14</v>
      </c>
      <c r="C43" s="55">
        <v>632</v>
      </c>
      <c r="D43" s="55">
        <v>0</v>
      </c>
      <c r="E43" s="55">
        <v>0</v>
      </c>
      <c r="F43" s="15">
        <v>0</v>
      </c>
      <c r="G43" s="54">
        <f t="shared" si="1"/>
        <v>0</v>
      </c>
    </row>
    <row r="44" spans="1:7" s="16" customFormat="1" ht="12.75">
      <c r="A44" s="4">
        <v>8</v>
      </c>
      <c r="B44" s="6" t="s">
        <v>5</v>
      </c>
      <c r="C44" s="54">
        <v>15100</v>
      </c>
      <c r="D44" s="54">
        <v>13200</v>
      </c>
      <c r="E44" s="54">
        <v>13200</v>
      </c>
      <c r="F44" s="13">
        <v>0</v>
      </c>
      <c r="G44" s="54">
        <f t="shared" si="1"/>
        <v>13200</v>
      </c>
    </row>
    <row r="45" spans="1:8" ht="12.75">
      <c r="A45" s="4">
        <v>9</v>
      </c>
      <c r="B45" s="5" t="s">
        <v>17</v>
      </c>
      <c r="C45" s="57">
        <f>SUM(C37+C38+C39+C44+C40)</f>
        <v>191744</v>
      </c>
      <c r="D45" s="57">
        <f>SUM(D37+D38+D39+D44+D40)</f>
        <v>163851</v>
      </c>
      <c r="E45" s="57">
        <v>182817</v>
      </c>
      <c r="F45" s="57">
        <f>SUM(F37+F38+F39+F44+F40)</f>
        <v>4500</v>
      </c>
      <c r="G45" s="57">
        <f t="shared" si="1"/>
        <v>178317</v>
      </c>
      <c r="H45" s="64"/>
    </row>
    <row r="46" spans="1:7" s="16" customFormat="1" ht="12.75">
      <c r="A46" s="4">
        <v>10</v>
      </c>
      <c r="B46" s="6" t="s">
        <v>59</v>
      </c>
      <c r="C46" s="54">
        <v>2500</v>
      </c>
      <c r="D46" s="54">
        <v>11111</v>
      </c>
      <c r="E46" s="54">
        <v>11111</v>
      </c>
      <c r="F46" s="13">
        <v>0</v>
      </c>
      <c r="G46" s="54">
        <f t="shared" si="1"/>
        <v>11111</v>
      </c>
    </row>
    <row r="47" spans="1:7" s="16" customFormat="1" ht="12.75">
      <c r="A47" s="4">
        <v>11</v>
      </c>
      <c r="B47" s="6" t="s">
        <v>11</v>
      </c>
      <c r="C47" s="54">
        <v>0</v>
      </c>
      <c r="D47" s="54">
        <v>0</v>
      </c>
      <c r="E47" s="54">
        <v>0</v>
      </c>
      <c r="F47" s="13">
        <v>0</v>
      </c>
      <c r="G47" s="54">
        <f t="shared" si="1"/>
        <v>0</v>
      </c>
    </row>
    <row r="48" spans="1:7" s="16" customFormat="1" ht="12.75">
      <c r="A48" s="4">
        <v>12</v>
      </c>
      <c r="B48" s="6" t="s">
        <v>45</v>
      </c>
      <c r="C48" s="54">
        <f>SUM(C49:C52)</f>
        <v>22000</v>
      </c>
      <c r="D48" s="54">
        <f>SUM(D49:D52)</f>
        <v>26762</v>
      </c>
      <c r="E48" s="54">
        <v>23914</v>
      </c>
      <c r="F48" s="54">
        <f>SUM(F49:F52)</f>
        <v>0</v>
      </c>
      <c r="G48" s="54">
        <f t="shared" si="1"/>
        <v>23914</v>
      </c>
    </row>
    <row r="49" spans="1:7" s="2" customFormat="1" ht="12.75">
      <c r="A49" s="58">
        <v>13</v>
      </c>
      <c r="B49" s="9" t="s">
        <v>8</v>
      </c>
      <c r="C49" s="55">
        <v>0</v>
      </c>
      <c r="D49" s="55">
        <v>0</v>
      </c>
      <c r="E49" s="55">
        <v>0</v>
      </c>
      <c r="F49" s="15">
        <v>0</v>
      </c>
      <c r="G49" s="54">
        <f t="shared" si="1"/>
        <v>0</v>
      </c>
    </row>
    <row r="50" spans="1:7" s="2" customFormat="1" ht="12.75">
      <c r="A50" s="58">
        <v>14</v>
      </c>
      <c r="B50" s="9" t="s">
        <v>13</v>
      </c>
      <c r="C50" s="55">
        <v>0</v>
      </c>
      <c r="D50" s="55">
        <v>0</v>
      </c>
      <c r="E50" s="55">
        <v>0</v>
      </c>
      <c r="F50" s="15">
        <v>0</v>
      </c>
      <c r="G50" s="54">
        <f t="shared" si="1"/>
        <v>0</v>
      </c>
    </row>
    <row r="51" spans="1:7" s="2" customFormat="1" ht="12.75">
      <c r="A51" s="58">
        <v>15</v>
      </c>
      <c r="B51" s="9" t="s">
        <v>15</v>
      </c>
      <c r="C51" s="55">
        <v>4000</v>
      </c>
      <c r="D51" s="55">
        <v>4000</v>
      </c>
      <c r="E51" s="55">
        <v>4000</v>
      </c>
      <c r="F51" s="15">
        <v>0</v>
      </c>
      <c r="G51" s="54">
        <f t="shared" si="1"/>
        <v>4000</v>
      </c>
    </row>
    <row r="52" spans="1:7" s="19" customFormat="1" ht="14.25">
      <c r="A52" s="58">
        <v>16</v>
      </c>
      <c r="B52" s="18" t="s">
        <v>16</v>
      </c>
      <c r="C52" s="55">
        <v>18000</v>
      </c>
      <c r="D52" s="55">
        <v>22762</v>
      </c>
      <c r="E52" s="55">
        <v>19914</v>
      </c>
      <c r="F52" s="15">
        <v>0</v>
      </c>
      <c r="G52" s="54">
        <f t="shared" si="1"/>
        <v>19914</v>
      </c>
    </row>
    <row r="53" spans="1:7" s="1" customFormat="1" ht="12.75">
      <c r="A53" s="4">
        <v>17</v>
      </c>
      <c r="B53" s="5" t="s">
        <v>18</v>
      </c>
      <c r="C53" s="57">
        <f>SUM(C46+C47+C48)</f>
        <v>24500</v>
      </c>
      <c r="D53" s="57">
        <f>SUM(D46+D47+D48)</f>
        <v>37873</v>
      </c>
      <c r="E53" s="57">
        <v>35025</v>
      </c>
      <c r="F53" s="57">
        <f>SUM(F46+F47+F48)</f>
        <v>0</v>
      </c>
      <c r="G53" s="57">
        <f t="shared" si="1"/>
        <v>35025</v>
      </c>
    </row>
    <row r="54" spans="1:7" s="16" customFormat="1" ht="12.75">
      <c r="A54" s="4">
        <v>18</v>
      </c>
      <c r="B54" s="6" t="s">
        <v>19</v>
      </c>
      <c r="C54" s="8">
        <f>SUM(C55:C56)</f>
        <v>269957</v>
      </c>
      <c r="D54" s="8">
        <f>SUM(D55:D56)</f>
        <v>288719</v>
      </c>
      <c r="E54" s="8">
        <v>286496</v>
      </c>
      <c r="F54" s="8">
        <v>0</v>
      </c>
      <c r="G54" s="54">
        <f t="shared" si="1"/>
        <v>286496</v>
      </c>
    </row>
    <row r="55" spans="1:7" s="2" customFormat="1" ht="12.75">
      <c r="A55" s="58">
        <v>19</v>
      </c>
      <c r="B55" s="9" t="s">
        <v>9</v>
      </c>
      <c r="C55" s="55">
        <v>179681</v>
      </c>
      <c r="D55" s="55">
        <v>186472</v>
      </c>
      <c r="E55" s="55">
        <v>0</v>
      </c>
      <c r="F55" s="15">
        <v>0</v>
      </c>
      <c r="G55" s="54">
        <f t="shared" si="1"/>
        <v>0</v>
      </c>
    </row>
    <row r="56" spans="1:7" s="2" customFormat="1" ht="12.75">
      <c r="A56" s="58">
        <v>20</v>
      </c>
      <c r="B56" s="9" t="s">
        <v>10</v>
      </c>
      <c r="C56" s="55">
        <v>90276</v>
      </c>
      <c r="D56" s="55">
        <v>102247</v>
      </c>
      <c r="E56" s="55">
        <v>0</v>
      </c>
      <c r="F56" s="15">
        <v>0</v>
      </c>
      <c r="G56" s="54">
        <f t="shared" si="1"/>
        <v>0</v>
      </c>
    </row>
    <row r="57" spans="1:7" s="62" customFormat="1" ht="12.75">
      <c r="A57" s="4">
        <v>22</v>
      </c>
      <c r="B57" s="6" t="s">
        <v>52</v>
      </c>
      <c r="C57" s="54">
        <v>4300</v>
      </c>
      <c r="D57" s="54">
        <v>1500</v>
      </c>
      <c r="E57" s="54">
        <v>0</v>
      </c>
      <c r="F57" s="13">
        <v>0</v>
      </c>
      <c r="G57" s="54">
        <f t="shared" si="1"/>
        <v>0</v>
      </c>
    </row>
    <row r="58" spans="1:7" s="62" customFormat="1" ht="12.75">
      <c r="A58" s="4">
        <v>23</v>
      </c>
      <c r="B58" s="6" t="s">
        <v>55</v>
      </c>
      <c r="C58" s="54">
        <v>0</v>
      </c>
      <c r="D58" s="54">
        <v>1581</v>
      </c>
      <c r="E58" s="54">
        <v>2101</v>
      </c>
      <c r="F58" s="13">
        <v>0</v>
      </c>
      <c r="G58" s="54">
        <f t="shared" si="1"/>
        <v>2101</v>
      </c>
    </row>
    <row r="59" spans="1:7" s="10" customFormat="1" ht="13.5">
      <c r="A59" s="4">
        <v>24</v>
      </c>
      <c r="B59" s="7" t="s">
        <v>56</v>
      </c>
      <c r="C59" s="11">
        <f>SUM(C54+C57)</f>
        <v>274257</v>
      </c>
      <c r="D59" s="11">
        <f>SUM(D54+D57+D58)</f>
        <v>291800</v>
      </c>
      <c r="E59" s="11">
        <f>E54+E58</f>
        <v>288597</v>
      </c>
      <c r="F59" s="11">
        <f>SUM(F54+F57+F58)</f>
        <v>0</v>
      </c>
      <c r="G59" s="57">
        <f t="shared" si="1"/>
        <v>288597</v>
      </c>
    </row>
    <row r="60" spans="1:8" s="1" customFormat="1" ht="12.75">
      <c r="A60" s="4">
        <v>25</v>
      </c>
      <c r="B60" s="7" t="s">
        <v>12</v>
      </c>
      <c r="C60" s="14">
        <f>SUM(C45+C53+C59)</f>
        <v>490501</v>
      </c>
      <c r="D60" s="14">
        <f>SUM(D45+D53+D59)</f>
        <v>493524</v>
      </c>
      <c r="E60" s="14">
        <f>E45+E53+E59</f>
        <v>506439</v>
      </c>
      <c r="F60" s="14">
        <f>SUM(F45+F53+F59)</f>
        <v>4500</v>
      </c>
      <c r="G60" s="57">
        <f t="shared" si="1"/>
        <v>501939</v>
      </c>
      <c r="H60" s="61"/>
    </row>
    <row r="61" spans="3:5" ht="12.75">
      <c r="C61" s="17"/>
      <c r="D61" s="17"/>
      <c r="E61" s="17"/>
    </row>
    <row r="62" spans="2:7" ht="12.75">
      <c r="B62" s="3" t="s">
        <v>58</v>
      </c>
      <c r="G62" s="17"/>
    </row>
  </sheetData>
  <sheetProtection/>
  <mergeCells count="7">
    <mergeCell ref="F34:G34"/>
    <mergeCell ref="A31:G31"/>
    <mergeCell ref="A32:G32"/>
    <mergeCell ref="F5:G5"/>
    <mergeCell ref="A1:G1"/>
    <mergeCell ref="A2:G2"/>
    <mergeCell ref="A3:G3"/>
  </mergeCells>
  <printOptions/>
  <pageMargins left="0.5905511811023623" right="0.1968503937007874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Szegvár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penzugy1</cp:lastModifiedBy>
  <cp:lastPrinted>2019-02-07T12:50:57Z</cp:lastPrinted>
  <dcterms:created xsi:type="dcterms:W3CDTF">2011-01-25T12:48:44Z</dcterms:created>
  <dcterms:modified xsi:type="dcterms:W3CDTF">2020-02-26T08:56:42Z</dcterms:modified>
  <cp:category/>
  <cp:version/>
  <cp:contentType/>
  <cp:contentStatus/>
</cp:coreProperties>
</file>